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d2752e3cb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 profitability" sheetId="1" r:id="R78479e61045944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-"/>
    <x:numFmt numFmtId="201" formatCode="0.0%;[Red](0.0%);-"/>
    <x:numFmt numFmtId="202" formatCode="0.00"/>
  </x:numFmts>
  <x:fonts count="9">
    <x:font>
      <x:sz val="11"/>
      <x:name val="Carlito"/>
    </x:font>
    <x:font>
      <x:sz val="10"/>
      <x:color rgb="FF1A1C22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9"/>
      <x:color rgb="FF344054"/>
      <x:name val="Arial"/>
    </x:font>
    <x:font>
      <x:b/>
      <x:sz val="11"/>
      <x:color rgb="FF1A1C22"/>
      <x:name val="Arial"/>
    </x:font>
    <x:font>
      <x:b/>
      <x:sz val="10"/>
      <x:color rgb="FFFFFFFF"/>
      <x:name val="Arial"/>
    </x:font>
    <x:font>
      <x:sz val="9"/>
      <x:color rgb="FF667085"/>
      <x:name val="Arial"/>
    </x:font>
    <x:font>
      <x:b/>
      <x:sz val="9"/>
      <x:color rgb="FF1A1C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F"/>
      </x:patternFill>
    </x:fill>
    <x:fill>
      <x:patternFill patternType="solid">
        <x:fgColor rgb="FF224CBC"/>
      </x:patternFill>
    </x:fill>
    <x:fill>
      <x:patternFill patternType="solid">
        <x:fgColor rgb="FFFFF3BF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200" fontId="1" fillId="4" borderId="10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  <x:xf numFmtId="202" fontId="1" fillId="4" borderId="7" xfId="0" applyNumberFormat="1" applyFont="1" applyFill="1" applyBorder="1" applyAlignment="1">
      <x:alignment vertical="center"/>
    </x:xf>
    <x:xf numFmtId="202" fontId="1" fillId="4" borderId="1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58baa8b094e64" /><Relationship Type="http://schemas.openxmlformats.org/officeDocument/2006/relationships/theme" Target="/xl/theme/theme1.xml" Id="R563e03b9b9d14f5c" /><Relationship Type="http://schemas.openxmlformats.org/officeDocument/2006/relationships/sharedStrings" Target="/xl/sharedStrings.xml" Id="R18d55974f594434c" /><Relationship Type="http://schemas.openxmlformats.org/officeDocument/2006/relationships/worksheet" Target="/xl/worksheets/sheet1.xml" Id="R78479e61045944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Client profitability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5" t="str">
        <x:v>Fictional service-business example. Replace yellow inputs with one consistent reporting period. Profit includes delivery labor, direct costs and acquisition cost.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7"/>
      <x:c r="M4" s="7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9" t="str">
        <x:v>Total revenue</x:v>
      </x:c>
      <x:c r="B6" s="35" t="n">
        <x:f>ROUND(SUM(B13:B24),2)</x:f>
        <x:v>22600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9" t="str">
        <x:v>Total cost</x:v>
      </x:c>
      <x:c r="B7" s="35" t="n">
        <x:f>ROUND(SUM(H13:H24),2)</x:f>
        <x:v>11982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9" t="str">
        <x:v>Client profit</x:v>
      </x:c>
      <x:c r="B8" s="35" t="n">
        <x:f>ROUND(B6-B7,2)</x:f>
        <x:v>10618</x:v>
      </x:c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9" t="str">
        <x:v>Weighted margin</x:v>
      </x:c>
      <x:c r="B9" s="36" t="n">
        <x:f>IF(B6&lt;=0,"",B8/B6)</x:f>
        <x:v>0.4698230088495575</x:v>
      </x:c>
      <x:c r="C9" s="2"/>
      <x:c r="D9" s="2"/>
      <x:c r="E9" s="2"/>
      <x:c r="F9" s="2"/>
      <x:c r="G9" s="2"/>
      <x:c r="H9" s="2"/>
      <x:c r="I9" s="2"/>
      <x:c r="J9" s="2"/>
      <x:c r="K9" s="2"/>
    </x:row>
    <x:row r="10">
      <x:c r="A10" s="9" t="str">
        <x:v>Clients reviewed</x:v>
      </x:c>
      <x:c r="B10" s="10" t="n">
        <x:f>COUNT(B13:B24)</x:f>
        <x:v>4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2" customHeight="1">
      <x:c r="A12" s="15" t="str">
        <x:v>Client</x:v>
      </x:c>
      <x:c r="B12" s="15" t="str">
        <x:v>Revenue</x:v>
      </x:c>
      <x:c r="C12" s="15" t="str">
        <x:v>Service hours</x:v>
      </x:c>
      <x:c r="D12" s="15" t="str">
        <x:v>Hourly delivery cost</x:v>
      </x:c>
      <x:c r="E12" s="15" t="str">
        <x:v>Direct costs</x:v>
      </x:c>
      <x:c r="F12" s="15" t="str">
        <x:v>Acquisition cost</x:v>
      </x:c>
      <x:c r="G12" s="15" t="str">
        <x:v>Labor cost</x:v>
      </x:c>
      <x:c r="H12" s="15" t="str">
        <x:v>Total cost</x:v>
      </x:c>
      <x:c r="I12" s="15" t="str">
        <x:v>Profit</x:v>
      </x:c>
      <x:c r="J12" s="15" t="str">
        <x:v>Margin</x:v>
      </x:c>
      <x:c r="K12" s="15" t="str">
        <x:v>Profit per hour</x:v>
      </x:c>
    </x:row>
    <x:row r="13" ht="25" customHeight="1">
      <x:c r="A13" s="23" t="str">
        <x:v>Northstar Studio</x:v>
      </x:c>
      <x:c r="B13" s="37" t="n">
        <x:v>6800</x:v>
      </x:c>
      <x:c r="C13" s="40" t="n">
        <x:v>42</x:v>
      </x:c>
      <x:c r="D13" s="37" t="n">
        <x:v>48</x:v>
      </x:c>
      <x:c r="E13" s="37" t="n">
        <x:v>320</x:v>
      </x:c>
      <x:c r="F13" s="37" t="n">
        <x:v>450</x:v>
      </x:c>
      <x:c r="G13" s="43" t="n">
        <x:f>IF(COUNT(C13,D13)&lt;2,"",ROUND(C13*D13,2))</x:f>
        <x:v>2016</x:v>
      </x:c>
      <x:c r="H13" s="43" t="n">
        <x:f>IF(A13="","",ROUND(SUM(E13:G13),2))</x:f>
        <x:v>2786</x:v>
      </x:c>
      <x:c r="I13" s="43" t="n">
        <x:f>IF(OR(A13="",B13="",H13=""),"",ROUND(B13-H13,2))</x:f>
        <x:v>4014</x:v>
      </x:c>
      <x:c r="J13" s="49" t="n">
        <x:f>IF(OR(B13&lt;=0,I13=""),"",I13/B13)</x:f>
        <x:v>0.5902941176470589</x:v>
      </x:c>
      <x:c r="K13" s="44" t="n">
        <x:f>IF(OR(C13&lt;=0,I13=""),"",ROUND(I13/C13,2))</x:f>
        <x:v>95.57</x:v>
      </x:c>
    </x:row>
    <x:row r="14" ht="25" customHeight="1">
      <x:c r="A14" s="27" t="str">
        <x:v>Harbor Consulting</x:v>
      </x:c>
      <x:c r="B14" s="38" t="n">
        <x:v>4200</x:v>
      </x:c>
      <x:c r="C14" s="41" t="n">
        <x:v>38</x:v>
      </x:c>
      <x:c r="D14" s="38" t="n">
        <x:v>45</x:v>
      </x:c>
      <x:c r="E14" s="38" t="n">
        <x:v>180</x:v>
      </x:c>
      <x:c r="F14" s="38" t="n">
        <x:v>200</x:v>
      </x:c>
      <x:c r="G14" s="45" t="n">
        <x:f>IF(COUNT(C14,D14)&lt;2,"",ROUND(C14*D14,2))</x:f>
        <x:v>1710</x:v>
      </x:c>
      <x:c r="H14" s="45" t="n">
        <x:f>IF(A14="","",ROUND(SUM(E14:G14),2))</x:f>
        <x:v>2090</x:v>
      </x:c>
      <x:c r="I14" s="45" t="n">
        <x:f>IF(OR(A14="",B14="",H14=""),"",ROUND(B14-H14,2))</x:f>
        <x:v>2110</x:v>
      </x:c>
      <x:c r="J14" s="50" t="n">
        <x:f>IF(OR(B14&lt;=0,I14=""),"",I14/B14)</x:f>
        <x:v>0.5023809523809524</x:v>
      </x:c>
      <x:c r="K14" s="46" t="n">
        <x:f>IF(OR(C14&lt;=0,I14=""),"",ROUND(I14/C14,2))</x:f>
        <x:v>55.53</x:v>
      </x:c>
    </x:row>
    <x:row r="15" ht="25" customHeight="1">
      <x:c r="A15" s="27" t="str">
        <x:v>Juniper Works</x:v>
      </x:c>
      <x:c r="B15" s="38" t="n">
        <x:v>3100</x:v>
      </x:c>
      <x:c r="C15" s="41" t="n">
        <x:v>36</x:v>
      </x:c>
      <x:c r="D15" s="38" t="n">
        <x:v>45</x:v>
      </x:c>
      <x:c r="E15" s="38" t="n">
        <x:v>260</x:v>
      </x:c>
      <x:c r="F15" s="38" t="n">
        <x:v>350</x:v>
      </x:c>
      <x:c r="G15" s="45" t="n">
        <x:f>IF(COUNT(C15,D15)&lt;2,"",ROUND(C15*D15,2))</x:f>
        <x:v>1620</x:v>
      </x:c>
      <x:c r="H15" s="45" t="n">
        <x:f>IF(A15="","",ROUND(SUM(E15:G15),2))</x:f>
        <x:v>2230</x:v>
      </x:c>
      <x:c r="I15" s="45" t="n">
        <x:f>IF(OR(A15="",B15="",H15=""),"",ROUND(B15-H15,2))</x:f>
        <x:v>870</x:v>
      </x:c>
      <x:c r="J15" s="50" t="n">
        <x:f>IF(OR(B15&lt;=0,I15=""),"",I15/B15)</x:f>
        <x:v>0.2806451612903226</x:v>
      </x:c>
      <x:c r="K15" s="46" t="n">
        <x:f>IF(OR(C15&lt;=0,I15=""),"",ROUND(I15/C15,2))</x:f>
        <x:v>24.17</x:v>
      </x:c>
    </x:row>
    <x:row r="16" ht="25" customHeight="1">
      <x:c r="A16" s="27" t="str">
        <x:v>Atlas Services</x:v>
      </x:c>
      <x:c r="B16" s="38" t="n">
        <x:v>8500</x:v>
      </x:c>
      <x:c r="C16" s="41" t="n">
        <x:v>68</x:v>
      </x:c>
      <x:c r="D16" s="38" t="n">
        <x:v>52</x:v>
      </x:c>
      <x:c r="E16" s="38" t="n">
        <x:v>740</x:v>
      </x:c>
      <x:c r="F16" s="38" t="n">
        <x:v>600</x:v>
      </x:c>
      <x:c r="G16" s="45" t="n">
        <x:f>IF(COUNT(C16,D16)&lt;2,"",ROUND(C16*D16,2))</x:f>
        <x:v>3536</x:v>
      </x:c>
      <x:c r="H16" s="45" t="n">
        <x:f>IF(A16="","",ROUND(SUM(E16:G16),2))</x:f>
        <x:v>4876</x:v>
      </x:c>
      <x:c r="I16" s="45" t="n">
        <x:f>IF(OR(A16="",B16="",H16=""),"",ROUND(B16-H16,2))</x:f>
        <x:v>3624</x:v>
      </x:c>
      <x:c r="J16" s="50" t="n">
        <x:f>IF(OR(B16&lt;=0,I16=""),"",I16/B16)</x:f>
        <x:v>0.4263529411764706</x:v>
      </x:c>
      <x:c r="K16" s="46" t="n">
        <x:f>IF(OR(C16&lt;=0,I16=""),"",ROUND(I16/C16,2))</x:f>
        <x:v>53.29</x:v>
      </x:c>
    </x:row>
    <x:row r="17" ht="25" customHeight="1">
      <x:c r="A17" s="27" t="str"/>
      <x:c r="B17" s="38"/>
      <x:c r="C17" s="41"/>
      <x:c r="D17" s="38"/>
      <x:c r="E17" s="38"/>
      <x:c r="F17" s="38"/>
      <x:c r="G17" s="45" t="str">
        <x:f>IF(COUNT(C17,D17)&lt;2,"",ROUND(C17*D17,2))</x:f>
      </x:c>
      <x:c r="H17" s="45" t="str">
        <x:f>IF(A17="","",ROUND(SUM(E17:G17),2))</x:f>
      </x:c>
      <x:c r="I17" s="45" t="str">
        <x:f>IF(OR(A17="",B17="",H17=""),"",ROUND(B17-H17,2))</x:f>
      </x:c>
      <x:c r="J17" s="50" t="str">
        <x:f>IF(OR(B17&lt;=0,I17=""),"",I17/B17)</x:f>
      </x:c>
      <x:c r="K17" s="46" t="str">
        <x:f>IF(OR(C17&lt;=0,I17=""),"",ROUND(I17/C17,2))</x:f>
      </x:c>
    </x:row>
    <x:row r="18" ht="25" customHeight="1">
      <x:c r="A18" s="27" t="str"/>
      <x:c r="B18" s="38"/>
      <x:c r="C18" s="41"/>
      <x:c r="D18" s="38"/>
      <x:c r="E18" s="38"/>
      <x:c r="F18" s="38"/>
      <x:c r="G18" s="45" t="str">
        <x:f>IF(COUNT(C18,D18)&lt;2,"",ROUND(C18*D18,2))</x:f>
      </x:c>
      <x:c r="H18" s="45" t="str">
        <x:f>IF(A18="","",ROUND(SUM(E18:G18),2))</x:f>
      </x:c>
      <x:c r="I18" s="45" t="str">
        <x:f>IF(OR(A18="",B18="",H18=""),"",ROUND(B18-H18,2))</x:f>
      </x:c>
      <x:c r="J18" s="50" t="str">
        <x:f>IF(OR(B18&lt;=0,I18=""),"",I18/B18)</x:f>
      </x:c>
      <x:c r="K18" s="46" t="str">
        <x:f>IF(OR(C18&lt;=0,I18=""),"",ROUND(I18/C18,2))</x:f>
      </x:c>
    </x:row>
    <x:row r="19" ht="25" customHeight="1">
      <x:c r="A19" s="27" t="str"/>
      <x:c r="B19" s="38"/>
      <x:c r="C19" s="41"/>
      <x:c r="D19" s="38"/>
      <x:c r="E19" s="38"/>
      <x:c r="F19" s="38"/>
      <x:c r="G19" s="45" t="str">
        <x:f>IF(COUNT(C19,D19)&lt;2,"",ROUND(C19*D19,2))</x:f>
      </x:c>
      <x:c r="H19" s="45" t="str">
        <x:f>IF(A19="","",ROUND(SUM(E19:G19),2))</x:f>
      </x:c>
      <x:c r="I19" s="45" t="str">
        <x:f>IF(OR(A19="",B19="",H19=""),"",ROUND(B19-H19,2))</x:f>
      </x:c>
      <x:c r="J19" s="50" t="str">
        <x:f>IF(OR(B19&lt;=0,I19=""),"",I19/B19)</x:f>
      </x:c>
      <x:c r="K19" s="46" t="str">
        <x:f>IF(OR(C19&lt;=0,I19=""),"",ROUND(I19/C19,2))</x:f>
      </x:c>
    </x:row>
    <x:row r="20" ht="25" customHeight="1">
      <x:c r="A20" s="27" t="str"/>
      <x:c r="B20" s="38"/>
      <x:c r="C20" s="41"/>
      <x:c r="D20" s="38"/>
      <x:c r="E20" s="38"/>
      <x:c r="F20" s="38"/>
      <x:c r="G20" s="45" t="str">
        <x:f>IF(COUNT(C20,D20)&lt;2,"",ROUND(C20*D20,2))</x:f>
      </x:c>
      <x:c r="H20" s="45" t="str">
        <x:f>IF(A20="","",ROUND(SUM(E20:G20),2))</x:f>
      </x:c>
      <x:c r="I20" s="45" t="str">
        <x:f>IF(OR(A20="",B20="",H20=""),"",ROUND(B20-H20,2))</x:f>
      </x:c>
      <x:c r="J20" s="50" t="str">
        <x:f>IF(OR(B20&lt;=0,I20=""),"",I20/B20)</x:f>
      </x:c>
      <x:c r="K20" s="46" t="str">
        <x:f>IF(OR(C20&lt;=0,I20=""),"",ROUND(I20/C20,2))</x:f>
      </x:c>
    </x:row>
    <x:row r="21" ht="25" customHeight="1">
      <x:c r="A21" s="27" t="str"/>
      <x:c r="B21" s="38"/>
      <x:c r="C21" s="41"/>
      <x:c r="D21" s="38"/>
      <x:c r="E21" s="38"/>
      <x:c r="F21" s="38"/>
      <x:c r="G21" s="45" t="str">
        <x:f>IF(COUNT(C21,D21)&lt;2,"",ROUND(C21*D21,2))</x:f>
      </x:c>
      <x:c r="H21" s="45" t="str">
        <x:f>IF(A21="","",ROUND(SUM(E21:G21),2))</x:f>
      </x:c>
      <x:c r="I21" s="45" t="str">
        <x:f>IF(OR(A21="",B21="",H21=""),"",ROUND(B21-H21,2))</x:f>
      </x:c>
      <x:c r="J21" s="50" t="str">
        <x:f>IF(OR(B21&lt;=0,I21=""),"",I21/B21)</x:f>
      </x:c>
      <x:c r="K21" s="46" t="str">
        <x:f>IF(OR(C21&lt;=0,I21=""),"",ROUND(I21/C21,2))</x:f>
      </x:c>
    </x:row>
    <x:row r="22" ht="25" customHeight="1">
      <x:c r="A22" s="27" t="str"/>
      <x:c r="B22" s="38"/>
      <x:c r="C22" s="41"/>
      <x:c r="D22" s="38"/>
      <x:c r="E22" s="38"/>
      <x:c r="F22" s="38"/>
      <x:c r="G22" s="45" t="str">
        <x:f>IF(COUNT(C22,D22)&lt;2,"",ROUND(C22*D22,2))</x:f>
      </x:c>
      <x:c r="H22" s="45" t="str">
        <x:f>IF(A22="","",ROUND(SUM(E22:G22),2))</x:f>
      </x:c>
      <x:c r="I22" s="45" t="str">
        <x:f>IF(OR(A22="",B22="",H22=""),"",ROUND(B22-H22,2))</x:f>
      </x:c>
      <x:c r="J22" s="50" t="str">
        <x:f>IF(OR(B22&lt;=0,I22=""),"",I22/B22)</x:f>
      </x:c>
      <x:c r="K22" s="46" t="str">
        <x:f>IF(OR(C22&lt;=0,I22=""),"",ROUND(I22/C22,2))</x:f>
      </x:c>
    </x:row>
    <x:row r="23" ht="25" customHeight="1">
      <x:c r="A23" s="27" t="str"/>
      <x:c r="B23" s="38"/>
      <x:c r="C23" s="41"/>
      <x:c r="D23" s="38"/>
      <x:c r="E23" s="38"/>
      <x:c r="F23" s="38"/>
      <x:c r="G23" s="45" t="str">
        <x:f>IF(COUNT(C23,D23)&lt;2,"",ROUND(C23*D23,2))</x:f>
      </x:c>
      <x:c r="H23" s="45" t="str">
        <x:f>IF(A23="","",ROUND(SUM(E23:G23),2))</x:f>
      </x:c>
      <x:c r="I23" s="45" t="str">
        <x:f>IF(OR(A23="",B23="",H23=""),"",ROUND(B23-H23,2))</x:f>
      </x:c>
      <x:c r="J23" s="50" t="str">
        <x:f>IF(OR(B23&lt;=0,I23=""),"",I23/B23)</x:f>
      </x:c>
      <x:c r="K23" s="46" t="str">
        <x:f>IF(OR(C23&lt;=0,I23=""),"",ROUND(I23/C23,2))</x:f>
      </x:c>
    </x:row>
    <x:row r="24" ht="25" customHeight="1">
      <x:c r="A24" s="31" t="str"/>
      <x:c r="B24" s="39"/>
      <x:c r="C24" s="42"/>
      <x:c r="D24" s="39"/>
      <x:c r="E24" s="39"/>
      <x:c r="F24" s="39"/>
      <x:c r="G24" s="47" t="str">
        <x:f>IF(COUNT(C24,D24)&lt;2,"",ROUND(C24*D24,2))</x:f>
      </x:c>
      <x:c r="H24" s="47" t="str">
        <x:f>IF(A24="","",ROUND(SUM(E24:G24),2))</x:f>
      </x:c>
      <x:c r="I24" s="47" t="str">
        <x:f>IF(OR(A24="",B24="",H24=""),"",ROUND(B24-H24,2))</x:f>
      </x:c>
      <x:c r="J24" s="51" t="str">
        <x:f>IF(OR(B24&lt;=0,I24=""),"",I24/B24)</x:f>
      </x:c>
      <x:c r="K24" s="48" t="str">
        <x:f>IF(OR(C24&lt;=0,I24=""),"",ROUND(I24/C24,2))</x:f>
      </x:c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40" customHeight="1">
      <x:c r="A26" s="18" t="str">
        <x:v>How to use</x:v>
      </x:c>
      <x:c r="B26" s="17" t="str">
        <x:v>Use one month, quarter or engagement period for every input. Enter realized revenue only once and use the same fully loaded or direct hourly-cost basis for every client.</x:v>
      </x:c>
      <x:c r="C26" s="17" t="str"/>
      <x:c r="D26" s="17" t="str"/>
      <x:c r="E26" s="17" t="str"/>
      <x:c r="F26" s="17" t="str"/>
      <x:c r="G26" s="17" t="str"/>
      <x:c r="H26" s="17" t="str"/>
      <x:c r="I26" s="17" t="str"/>
      <x:c r="J26" s="17" t="str"/>
      <x:c r="K26" s="17" t="str"/>
    </x:row>
    <x:row r="27" ht="40" customHeight="1">
      <x:c r="A27" s="18" t="str">
        <x:v>Review</x:v>
      </x:c>
      <x:c r="B27" s="17" t="str">
        <x:v>Compare margin and profit per hour together. A client can show positive margin but still use scarce delivery time inefficiently. Confirm revenue, time and cost records before acting.</x:v>
      </x:c>
      <x:c r="C27" s="17" t="str"/>
      <x:c r="D27" s="17" t="str"/>
      <x:c r="E27" s="17" t="str"/>
      <x:c r="F27" s="17" t="str"/>
      <x:c r="G27" s="17" t="str"/>
      <x:c r="H27" s="17" t="str"/>
      <x:c r="I27" s="17" t="str"/>
      <x:c r="J27" s="17" t="str"/>
      <x:c r="K27" s="17" t="str"/>
    </x:row>
    <x:row r="28" ht="40" customHeight="1">
      <x:c r="A28" s="21" t="str">
        <x:v>Definitions</x:v>
      </x:c>
      <x:c r="B28" s="20" t="str">
        <x:v>Profit = revenue minus labor, direct and acquisition costs. Margin = profit divided by revenue. Profit per hour = profit divided by service hours.</x:v>
      </x:c>
      <x:c r="C28" s="20" t="str"/>
      <x:c r="D28" s="20" t="str"/>
      <x:c r="E28" s="20" t="str"/>
      <x:c r="F28" s="20" t="str"/>
      <x:c r="G28" s="20" t="str"/>
      <x:c r="H28" s="20" t="str"/>
      <x:c r="I28" s="20" t="str"/>
      <x:c r="J28" s="20" t="str"/>
      <x:c r="K28" s="20" t="str"/>
    </x:row>
  </x:sheetData>
  <x:mergeCells>
    <x:mergeCell ref="A3:K3"/>
    <x:mergeCell ref="B26:K26"/>
    <x:mergeCell ref="B27:K27"/>
    <x:mergeCell ref="B28:K28"/>
  </x:mergeCells>
  <x:conditionalFormatting sqref="I13:J24">
    <x:cfRule type="cellIs" dxfId="0" priority="1" operator="lessThan">
      <x:formula>0</x:formula>
    </x:cfRule>
  </x:conditionalFormatting>
  <x:dataValidations count="1">
    <x:dataValidation type="decimal" operator="greaterThanOrEqual" sqref="B13:F24">
      <x:formula1>0</x:formula1>
    </x:dataValidation>
  </x:dataValidations>
  <x:pageMargins left="0.7" right="0.7" top="0.75" bottom="0.75" header="0.3" footer="0.3"/>
</x:worksheet>
</file>